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2980" windowHeight="9468" activeTab="0"/>
  </bookViews>
  <sheets>
    <sheet name="presentielijst 2012" sheetId="1" r:id="rId1"/>
  </sheets>
  <definedNames/>
  <calcPr fullCalcOnLoad="1"/>
</workbook>
</file>

<file path=xl/sharedStrings.xml><?xml version="1.0" encoding="utf-8"?>
<sst xmlns="http://schemas.openxmlformats.org/spreadsheetml/2006/main" count="346" uniqueCount="38">
  <si>
    <t>Jos</t>
  </si>
  <si>
    <t>Christian</t>
  </si>
  <si>
    <t>Pieter</t>
  </si>
  <si>
    <t>Nic</t>
  </si>
  <si>
    <t>Jack</t>
  </si>
  <si>
    <t>Uge</t>
  </si>
  <si>
    <t>Ruud</t>
  </si>
  <si>
    <t>Joshua</t>
  </si>
  <si>
    <t>Thei</t>
  </si>
  <si>
    <t>Jeffrey</t>
  </si>
  <si>
    <t xml:space="preserve">Piet </t>
  </si>
  <si>
    <t>Febian</t>
  </si>
  <si>
    <t>Arnaud</t>
  </si>
  <si>
    <t>Roger</t>
  </si>
  <si>
    <t>naam</t>
  </si>
  <si>
    <t>totaal</t>
  </si>
  <si>
    <t>corr</t>
  </si>
  <si>
    <t>totaal aant km</t>
  </si>
  <si>
    <t>totaal tijd</t>
  </si>
  <si>
    <t>totaal kilometers</t>
  </si>
  <si>
    <t>gem km per rit</t>
  </si>
  <si>
    <t xml:space="preserve">aantal tochten </t>
  </si>
  <si>
    <t>% v.d. verr tochten</t>
  </si>
  <si>
    <t>totaal aantal deelnemers</t>
  </si>
  <si>
    <t>gemiddelde</t>
  </si>
  <si>
    <t xml:space="preserve">gem snelheid </t>
  </si>
  <si>
    <t xml:space="preserve">hoogtemeters per rit </t>
  </si>
  <si>
    <t>-</t>
  </si>
  <si>
    <t>tijdens de tocht afgedraaid</t>
  </si>
  <si>
    <t>.</t>
  </si>
  <si>
    <t>opkomst</t>
  </si>
  <si>
    <t>presentielijst groepstochten 2012</t>
  </si>
  <si>
    <t>5-mei  (afg. regen)</t>
  </si>
  <si>
    <t>14-juli (afg. regen)</t>
  </si>
  <si>
    <t>7-april (afg. regen)</t>
  </si>
  <si>
    <t>30-juni  Luik TdF</t>
  </si>
  <si>
    <t>7 tm 9 sept   Lux.</t>
  </si>
  <si>
    <t>17 tm 23 juni  alpen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</si>
</sst>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9"/>
      <color indexed="8"/>
      <name val="Comic Sans MS"/>
      <family val="4"/>
    </font>
    <font>
      <sz val="9"/>
      <color indexed="9"/>
      <name val="Comic Sans MS"/>
      <family val="4"/>
    </font>
    <font>
      <sz val="9"/>
      <color indexed="30"/>
      <name val="Comic Sans MS"/>
      <family val="4"/>
    </font>
    <font>
      <sz val="9"/>
      <name val="Comic Sans MS"/>
      <family val="4"/>
    </font>
    <font>
      <sz val="9"/>
      <color indexed="10"/>
      <name val="Comic Sans MS"/>
      <family val="4"/>
    </font>
    <font>
      <b/>
      <sz val="9"/>
      <color indexed="9"/>
      <name val="Comic Sans MS"/>
      <family val="4"/>
    </font>
    <font>
      <b/>
      <sz val="11"/>
      <color indexed="9"/>
      <name val="Comic Sans MS"/>
      <family val="4"/>
    </font>
    <font>
      <sz val="11"/>
      <color indexed="9"/>
      <name val="Comic Sans MS"/>
      <family val="4"/>
    </font>
    <font>
      <sz val="10"/>
      <color indexed="9"/>
      <name val="Comic Sans MS"/>
      <family val="4"/>
    </font>
    <font>
      <b/>
      <sz val="9"/>
      <color indexed="8"/>
      <name val="Comic Sans MS"/>
      <family val="4"/>
    </font>
    <font>
      <b/>
      <sz val="9"/>
      <color indexed="30"/>
      <name val="Comic Sans MS"/>
      <family val="4"/>
    </font>
    <font>
      <sz val="28"/>
      <color indexed="8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9"/>
      <color theme="1"/>
      <name val="Comic Sans MS"/>
      <family val="4"/>
    </font>
    <font>
      <sz val="9"/>
      <color theme="0"/>
      <name val="Comic Sans MS"/>
      <family val="4"/>
    </font>
    <font>
      <sz val="9"/>
      <color rgb="FFFF0000"/>
      <name val="Comic Sans MS"/>
      <family val="4"/>
    </font>
    <font>
      <sz val="9"/>
      <color rgb="FF0070C0"/>
      <name val="Comic Sans MS"/>
      <family val="4"/>
    </font>
    <font>
      <b/>
      <sz val="9"/>
      <color theme="0"/>
      <name val="Comic Sans MS"/>
      <family val="4"/>
    </font>
    <font>
      <b/>
      <sz val="11"/>
      <color theme="0"/>
      <name val="Comic Sans MS"/>
      <family val="4"/>
    </font>
    <font>
      <sz val="11"/>
      <color theme="0"/>
      <name val="Comic Sans MS"/>
      <family val="4"/>
    </font>
    <font>
      <sz val="10"/>
      <color theme="0"/>
      <name val="Comic Sans MS"/>
      <family val="4"/>
    </font>
    <font>
      <b/>
      <sz val="9"/>
      <color theme="1"/>
      <name val="Comic Sans MS"/>
      <family val="4"/>
    </font>
    <font>
      <b/>
      <sz val="9"/>
      <color rgb="FF0070C0"/>
      <name val="Comic Sans MS"/>
      <family val="4"/>
    </font>
    <font>
      <sz val="28"/>
      <color theme="1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4153F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8BCD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22" fillId="33" borderId="10" xfId="0" applyNumberFormat="1" applyFont="1" applyFill="1" applyBorder="1" applyAlignment="1">
      <alignment horizontal="center"/>
    </xf>
    <xf numFmtId="2" fontId="22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49" fillId="34" borderId="0" xfId="0" applyFont="1" applyFill="1" applyBorder="1" applyAlignment="1">
      <alignment vertical="top" wrapText="1"/>
    </xf>
    <xf numFmtId="0" fontId="48" fillId="34" borderId="13" xfId="0" applyFont="1" applyFill="1" applyBorder="1" applyAlignment="1">
      <alignment horizontal="center"/>
    </xf>
    <xf numFmtId="0" fontId="47" fillId="34" borderId="0" xfId="0" applyFont="1" applyFill="1" applyBorder="1" applyAlignment="1">
      <alignment/>
    </xf>
    <xf numFmtId="0" fontId="49" fillId="35" borderId="0" xfId="0" applyFont="1" applyFill="1" applyBorder="1" applyAlignment="1">
      <alignment vertical="top" wrapText="1"/>
    </xf>
    <xf numFmtId="0" fontId="48" fillId="35" borderId="10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 textRotation="90"/>
    </xf>
    <xf numFmtId="0" fontId="22" fillId="34" borderId="14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22" fillId="34" borderId="14" xfId="0" applyNumberFormat="1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48" fillId="35" borderId="0" xfId="0" applyFont="1" applyFill="1" applyAlignment="1">
      <alignment/>
    </xf>
    <xf numFmtId="0" fontId="48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48" fillId="35" borderId="16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2" fontId="50" fillId="34" borderId="10" xfId="0" applyNumberFormat="1" applyFont="1" applyFill="1" applyBorder="1" applyAlignment="1">
      <alignment horizontal="center"/>
    </xf>
    <xf numFmtId="2" fontId="52" fillId="35" borderId="12" xfId="0" applyNumberFormat="1" applyFont="1" applyFill="1" applyBorder="1" applyAlignment="1">
      <alignment horizontal="center"/>
    </xf>
    <xf numFmtId="10" fontId="52" fillId="35" borderId="12" xfId="0" applyNumberFormat="1" applyFont="1" applyFill="1" applyBorder="1" applyAlignment="1">
      <alignment horizontal="center"/>
    </xf>
    <xf numFmtId="0" fontId="52" fillId="35" borderId="18" xfId="0" applyFont="1" applyFill="1" applyBorder="1" applyAlignment="1">
      <alignment horizontal="center"/>
    </xf>
    <xf numFmtId="0" fontId="52" fillId="35" borderId="11" xfId="0" applyFont="1" applyFill="1" applyBorder="1" applyAlignment="1">
      <alignment horizontal="center"/>
    </xf>
    <xf numFmtId="2" fontId="52" fillId="35" borderId="11" xfId="0" applyNumberFormat="1" applyFont="1" applyFill="1" applyBorder="1" applyAlignment="1">
      <alignment horizontal="center"/>
    </xf>
    <xf numFmtId="2" fontId="52" fillId="35" borderId="10" xfId="0" applyNumberFormat="1" applyFont="1" applyFill="1" applyBorder="1" applyAlignment="1">
      <alignment horizontal="center"/>
    </xf>
    <xf numFmtId="0" fontId="53" fillId="35" borderId="10" xfId="0" applyFont="1" applyFill="1" applyBorder="1" applyAlignment="1">
      <alignment vertical="top" wrapText="1"/>
    </xf>
    <xf numFmtId="0" fontId="53" fillId="35" borderId="11" xfId="0" applyFont="1" applyFill="1" applyBorder="1" applyAlignment="1">
      <alignment vertical="top" wrapText="1"/>
    </xf>
    <xf numFmtId="0" fontId="54" fillId="36" borderId="0" xfId="0" applyFont="1" applyFill="1" applyBorder="1" applyAlignment="1">
      <alignment/>
    </xf>
    <xf numFmtId="0" fontId="55" fillId="36" borderId="0" xfId="0" applyFont="1" applyFill="1" applyAlignment="1">
      <alignment/>
    </xf>
    <xf numFmtId="16" fontId="55" fillId="36" borderId="14" xfId="0" applyNumberFormat="1" applyFont="1" applyFill="1" applyBorder="1" applyAlignment="1">
      <alignment horizontal="center" textRotation="90"/>
    </xf>
    <xf numFmtId="0" fontId="55" fillId="36" borderId="14" xfId="0" applyFont="1" applyFill="1" applyBorder="1" applyAlignment="1">
      <alignment horizontal="center" textRotation="90"/>
    </xf>
    <xf numFmtId="0" fontId="55" fillId="36" borderId="14" xfId="0" applyFont="1" applyFill="1" applyBorder="1" applyAlignment="1">
      <alignment horizontal="center" wrapText="1"/>
    </xf>
    <xf numFmtId="0" fontId="53" fillId="36" borderId="0" xfId="0" applyFont="1" applyFill="1" applyBorder="1" applyAlignment="1">
      <alignment vertical="center" wrapText="1"/>
    </xf>
    <xf numFmtId="0" fontId="49" fillId="36" borderId="19" xfId="0" applyFont="1" applyFill="1" applyBorder="1" applyAlignment="1">
      <alignment horizontal="center" vertical="center"/>
    </xf>
    <xf numFmtId="0" fontId="49" fillId="36" borderId="2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vertical="center"/>
    </xf>
    <xf numFmtId="0" fontId="48" fillId="0" borderId="0" xfId="0" applyFont="1" applyAlignment="1">
      <alignment horizontal="left"/>
    </xf>
    <xf numFmtId="0" fontId="48" fillId="37" borderId="10" xfId="0" applyFont="1" applyFill="1" applyBorder="1" applyAlignment="1">
      <alignment horizontal="center"/>
    </xf>
    <xf numFmtId="0" fontId="48" fillId="37" borderId="0" xfId="0" applyFont="1" applyFill="1" applyAlignment="1">
      <alignment horizontal="center"/>
    </xf>
    <xf numFmtId="0" fontId="55" fillId="36" borderId="0" xfId="0" applyFont="1" applyFill="1" applyBorder="1" applyAlignment="1">
      <alignment horizontal="center"/>
    </xf>
    <xf numFmtId="0" fontId="53" fillId="34" borderId="19" xfId="0" applyFont="1" applyFill="1" applyBorder="1" applyAlignment="1">
      <alignment vertical="top" wrapText="1"/>
    </xf>
    <xf numFmtId="0" fontId="52" fillId="34" borderId="17" xfId="0" applyFont="1" applyFill="1" applyBorder="1" applyAlignment="1">
      <alignment horizontal="center"/>
    </xf>
    <xf numFmtId="2" fontId="52" fillId="34" borderId="21" xfId="0" applyNumberFormat="1" applyFont="1" applyFill="1" applyBorder="1" applyAlignment="1">
      <alignment horizontal="center"/>
    </xf>
    <xf numFmtId="10" fontId="52" fillId="34" borderId="21" xfId="0" applyNumberFormat="1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10" fontId="57" fillId="34" borderId="0" xfId="0" applyNumberFormat="1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center"/>
    </xf>
    <xf numFmtId="0" fontId="55" fillId="36" borderId="0" xfId="0" applyFont="1" applyFill="1" applyBorder="1" applyAlignment="1">
      <alignment horizontal="center" wrapText="1" shrinkToFit="1"/>
    </xf>
    <xf numFmtId="0" fontId="58" fillId="0" borderId="0" xfId="0" applyFont="1" applyAlignment="1">
      <alignment horizontal="left" vertical="center"/>
    </xf>
    <xf numFmtId="2" fontId="57" fillId="34" borderId="0" xfId="0" applyNumberFormat="1" applyFont="1" applyFill="1" applyBorder="1" applyAlignment="1">
      <alignment horizontal="center" vertical="center"/>
    </xf>
    <xf numFmtId="17" fontId="48" fillId="0" borderId="0" xfId="0" applyNumberFormat="1" applyFont="1" applyAlignment="1">
      <alignment horizontal="center"/>
    </xf>
    <xf numFmtId="0" fontId="48" fillId="12" borderId="10" xfId="0" applyFont="1" applyFill="1" applyBorder="1" applyAlignment="1">
      <alignment horizontal="center"/>
    </xf>
    <xf numFmtId="16" fontId="48" fillId="35" borderId="0" xfId="0" applyNumberFormat="1" applyFont="1" applyFill="1" applyAlignment="1">
      <alignment horizontal="center"/>
    </xf>
    <xf numFmtId="0" fontId="48" fillId="38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47625</xdr:rowOff>
    </xdr:from>
    <xdr:to>
      <xdr:col>0</xdr:col>
      <xdr:colOff>1257300</xdr:colOff>
      <xdr:row>0</xdr:row>
      <xdr:rowOff>1123950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PageLayoutView="0" workbookViewId="0" topLeftCell="A1">
      <pane xSplit="1" ySplit="2" topLeftCell="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N3" sqref="AN3:AN16"/>
    </sheetView>
  </sheetViews>
  <sheetFormatPr defaultColWidth="9.140625" defaultRowHeight="15"/>
  <cols>
    <col min="1" max="1" width="20.7109375" style="2" bestFit="1" customWidth="1"/>
    <col min="2" max="3" width="5.421875" style="3" bestFit="1" customWidth="1"/>
    <col min="4" max="4" width="5.28125" style="3" customWidth="1"/>
    <col min="5" max="5" width="5.57421875" style="3" customWidth="1"/>
    <col min="6" max="6" width="5.7109375" style="3" customWidth="1"/>
    <col min="7" max="8" width="5.28125" style="3" customWidth="1"/>
    <col min="9" max="9" width="5.421875" style="3" customWidth="1"/>
    <col min="10" max="10" width="5.28125" style="3" customWidth="1"/>
    <col min="11" max="11" width="5.140625" style="3" customWidth="1"/>
    <col min="12" max="12" width="3.8515625" style="3" customWidth="1"/>
    <col min="13" max="14" width="5.421875" style="3" bestFit="1" customWidth="1"/>
    <col min="15" max="15" width="5.421875" style="3" customWidth="1"/>
    <col min="16" max="16" width="5.8515625" style="3" customWidth="1"/>
    <col min="17" max="17" width="5.421875" style="3" bestFit="1" customWidth="1"/>
    <col min="18" max="19" width="3.8515625" style="3" customWidth="1"/>
    <col min="20" max="20" width="5.421875" style="3" bestFit="1" customWidth="1"/>
    <col min="21" max="21" width="3.8515625" style="3" customWidth="1"/>
    <col min="22" max="23" width="5.00390625" style="3" customWidth="1"/>
    <col min="24" max="25" width="5.8515625" style="3" customWidth="1"/>
    <col min="26" max="27" width="5.421875" style="3" bestFit="1" customWidth="1"/>
    <col min="28" max="28" width="5.7109375" style="3" customWidth="1"/>
    <col min="29" max="29" width="3.8515625" style="3" customWidth="1"/>
    <col min="30" max="30" width="5.28125" style="3" bestFit="1" customWidth="1"/>
    <col min="31" max="31" width="5.28125" style="3" customWidth="1"/>
    <col min="32" max="32" width="5.421875" style="3" bestFit="1" customWidth="1"/>
    <col min="33" max="33" width="5.28125" style="3" bestFit="1" customWidth="1"/>
    <col min="34" max="35" width="5.421875" style="3" bestFit="1" customWidth="1"/>
    <col min="36" max="36" width="5.28125" style="3" bestFit="1" customWidth="1"/>
    <col min="37" max="37" width="4.7109375" style="3" bestFit="1" customWidth="1"/>
    <col min="38" max="38" width="3.7109375" style="17" customWidth="1"/>
    <col min="39" max="39" width="7.8515625" style="3" customWidth="1"/>
    <col min="40" max="40" width="10.8515625" style="3" bestFit="1" customWidth="1"/>
    <col min="41" max="41" width="10.57421875" style="1" customWidth="1"/>
    <col min="42" max="42" width="8.00390625" style="1" customWidth="1"/>
    <col min="43" max="16384" width="8.8515625" style="1" customWidth="1"/>
  </cols>
  <sheetData>
    <row r="1" ht="91.5" customHeight="1">
      <c r="C1" s="61" t="s">
        <v>31</v>
      </c>
    </row>
    <row r="2" spans="1:42" ht="108" customHeight="1">
      <c r="A2" s="39" t="s">
        <v>14</v>
      </c>
      <c r="B2" s="40">
        <v>40971</v>
      </c>
      <c r="C2" s="40">
        <v>40978</v>
      </c>
      <c r="D2" s="40">
        <v>40985</v>
      </c>
      <c r="E2" s="40">
        <v>40992</v>
      </c>
      <c r="F2" s="40">
        <v>40999</v>
      </c>
      <c r="G2" s="40" t="s">
        <v>34</v>
      </c>
      <c r="H2" s="40">
        <v>41007</v>
      </c>
      <c r="I2" s="40">
        <v>41013</v>
      </c>
      <c r="J2" s="40">
        <v>41020</v>
      </c>
      <c r="K2" s="40">
        <v>41027</v>
      </c>
      <c r="L2" s="40" t="s">
        <v>32</v>
      </c>
      <c r="M2" s="40">
        <v>41041</v>
      </c>
      <c r="N2" s="40">
        <v>41048</v>
      </c>
      <c r="O2" s="40">
        <v>41056</v>
      </c>
      <c r="P2" s="40">
        <v>41062</v>
      </c>
      <c r="Q2" s="40">
        <v>41069</v>
      </c>
      <c r="R2" s="40" t="s">
        <v>37</v>
      </c>
      <c r="S2" s="40" t="s">
        <v>35</v>
      </c>
      <c r="T2" s="40">
        <v>41097</v>
      </c>
      <c r="U2" s="40" t="s">
        <v>33</v>
      </c>
      <c r="V2" s="40">
        <v>41111</v>
      </c>
      <c r="W2" s="40">
        <v>41119</v>
      </c>
      <c r="X2" s="40">
        <v>41125</v>
      </c>
      <c r="Y2" s="40">
        <v>41132</v>
      </c>
      <c r="Z2" s="40">
        <v>41139</v>
      </c>
      <c r="AA2" s="40">
        <v>41146</v>
      </c>
      <c r="AB2" s="40">
        <v>41153</v>
      </c>
      <c r="AC2" s="40" t="s">
        <v>36</v>
      </c>
      <c r="AD2" s="40">
        <v>41167</v>
      </c>
      <c r="AE2" s="40">
        <v>41174</v>
      </c>
      <c r="AF2" s="40">
        <v>41181</v>
      </c>
      <c r="AG2" s="40">
        <v>41188</v>
      </c>
      <c r="AH2" s="40">
        <v>41195</v>
      </c>
      <c r="AI2" s="40">
        <v>41202</v>
      </c>
      <c r="AJ2" s="40">
        <v>41209</v>
      </c>
      <c r="AK2" s="41" t="s">
        <v>16</v>
      </c>
      <c r="AL2" s="15" t="s">
        <v>29</v>
      </c>
      <c r="AM2" s="42" t="s">
        <v>21</v>
      </c>
      <c r="AN2" s="42" t="s">
        <v>17</v>
      </c>
      <c r="AO2" s="42" t="s">
        <v>20</v>
      </c>
      <c r="AP2" s="42" t="s">
        <v>22</v>
      </c>
    </row>
    <row r="3" spans="1:42" ht="18">
      <c r="A3" s="36" t="s">
        <v>1</v>
      </c>
      <c r="B3" s="4">
        <v>82</v>
      </c>
      <c r="C3" s="4">
        <v>88</v>
      </c>
      <c r="D3" s="4">
        <v>98</v>
      </c>
      <c r="E3" s="4">
        <v>110</v>
      </c>
      <c r="F3" s="4">
        <v>113</v>
      </c>
      <c r="G3" s="4" t="s">
        <v>27</v>
      </c>
      <c r="H3" s="4">
        <v>83</v>
      </c>
      <c r="I3" s="4">
        <v>130</v>
      </c>
      <c r="J3" s="4">
        <v>87</v>
      </c>
      <c r="K3" s="4">
        <v>95</v>
      </c>
      <c r="L3" s="4" t="s">
        <v>27</v>
      </c>
      <c r="M3" s="4">
        <v>133</v>
      </c>
      <c r="N3" s="4">
        <v>154</v>
      </c>
      <c r="O3" s="4">
        <v>134</v>
      </c>
      <c r="P3" s="4">
        <v>161</v>
      </c>
      <c r="Q3" s="4">
        <v>163</v>
      </c>
      <c r="R3" s="4" t="s">
        <v>27</v>
      </c>
      <c r="S3" s="4" t="s">
        <v>27</v>
      </c>
      <c r="T3" s="4">
        <v>88</v>
      </c>
      <c r="U3" s="4" t="s">
        <v>27</v>
      </c>
      <c r="V3" s="4">
        <v>106</v>
      </c>
      <c r="W3" s="4">
        <v>86</v>
      </c>
      <c r="X3" s="4">
        <v>136</v>
      </c>
      <c r="Y3" s="4">
        <v>160</v>
      </c>
      <c r="Z3" s="4">
        <v>116</v>
      </c>
      <c r="AA3" s="4">
        <v>113</v>
      </c>
      <c r="AB3" s="4">
        <v>148</v>
      </c>
      <c r="AC3" s="4" t="s">
        <v>27</v>
      </c>
      <c r="AD3" s="4">
        <v>105</v>
      </c>
      <c r="AE3" s="66">
        <v>90</v>
      </c>
      <c r="AF3" s="4">
        <v>125</v>
      </c>
      <c r="AG3" s="4">
        <v>113</v>
      </c>
      <c r="AH3" s="4" t="s">
        <v>27</v>
      </c>
      <c r="AI3" s="4">
        <v>106</v>
      </c>
      <c r="AJ3" s="4">
        <v>89</v>
      </c>
      <c r="AK3" s="4"/>
      <c r="AL3" s="18"/>
      <c r="AM3" s="6">
        <f aca="true" t="shared" si="0" ref="AM3:AM16">COUNT(B3:AJ3)</f>
        <v>28</v>
      </c>
      <c r="AN3" s="32">
        <f aca="true" t="shared" si="1" ref="AN3:AN16">SUM(B3:AK3)</f>
        <v>3212</v>
      </c>
      <c r="AO3" s="30">
        <f aca="true" t="shared" si="2" ref="AO3:AO16">AN3/AM3</f>
        <v>114.71428571428571</v>
      </c>
      <c r="AP3" s="31">
        <f aca="true" t="shared" si="3" ref="AP3:AP16">AM3/29</f>
        <v>0.9655172413793104</v>
      </c>
    </row>
    <row r="4" spans="1:42" ht="18">
      <c r="A4" s="37" t="s">
        <v>2</v>
      </c>
      <c r="B4" s="4">
        <v>82</v>
      </c>
      <c r="C4" s="4">
        <v>88</v>
      </c>
      <c r="D4" s="4">
        <v>98</v>
      </c>
      <c r="E4" s="4">
        <v>110</v>
      </c>
      <c r="F4" s="4">
        <v>113</v>
      </c>
      <c r="G4" s="4" t="s">
        <v>27</v>
      </c>
      <c r="H4" s="4">
        <v>83</v>
      </c>
      <c r="I4" s="4">
        <v>130</v>
      </c>
      <c r="J4" s="4">
        <v>87</v>
      </c>
      <c r="K4" s="4" t="s">
        <v>27</v>
      </c>
      <c r="L4" s="4" t="s">
        <v>27</v>
      </c>
      <c r="M4" s="4">
        <v>133</v>
      </c>
      <c r="N4" s="4">
        <v>154</v>
      </c>
      <c r="O4" s="4">
        <v>134</v>
      </c>
      <c r="P4" s="4">
        <v>161</v>
      </c>
      <c r="Q4" s="4">
        <v>163</v>
      </c>
      <c r="R4" s="4" t="s">
        <v>27</v>
      </c>
      <c r="S4" s="4" t="s">
        <v>27</v>
      </c>
      <c r="T4" s="4">
        <v>88</v>
      </c>
      <c r="U4" s="4" t="s">
        <v>27</v>
      </c>
      <c r="V4" s="4">
        <v>106</v>
      </c>
      <c r="W4" s="4">
        <v>86</v>
      </c>
      <c r="X4" s="4">
        <v>136</v>
      </c>
      <c r="Y4" s="4">
        <v>160</v>
      </c>
      <c r="Z4" s="4">
        <v>116</v>
      </c>
      <c r="AA4" s="4">
        <v>113</v>
      </c>
      <c r="AB4" s="4">
        <v>148</v>
      </c>
      <c r="AC4" s="4" t="s">
        <v>27</v>
      </c>
      <c r="AD4" s="4">
        <v>105</v>
      </c>
      <c r="AE4" s="66">
        <v>90</v>
      </c>
      <c r="AF4" s="4">
        <v>125</v>
      </c>
      <c r="AG4" s="4">
        <v>113</v>
      </c>
      <c r="AH4" s="4" t="s">
        <v>27</v>
      </c>
      <c r="AI4" s="4">
        <v>106</v>
      </c>
      <c r="AJ4" s="4">
        <v>89</v>
      </c>
      <c r="AK4" s="4"/>
      <c r="AL4" s="18"/>
      <c r="AM4" s="6">
        <f t="shared" si="0"/>
        <v>27</v>
      </c>
      <c r="AN4" s="32">
        <f t="shared" si="1"/>
        <v>3117</v>
      </c>
      <c r="AO4" s="30">
        <f t="shared" si="2"/>
        <v>115.44444444444444</v>
      </c>
      <c r="AP4" s="31">
        <f t="shared" si="3"/>
        <v>0.9310344827586207</v>
      </c>
    </row>
    <row r="5" spans="1:42" ht="18">
      <c r="A5" s="37" t="s">
        <v>12</v>
      </c>
      <c r="B5" s="4">
        <v>82</v>
      </c>
      <c r="C5" s="4">
        <v>88</v>
      </c>
      <c r="D5" s="4">
        <v>98</v>
      </c>
      <c r="E5" s="4">
        <v>110</v>
      </c>
      <c r="F5" s="4" t="s">
        <v>27</v>
      </c>
      <c r="G5" s="4" t="s">
        <v>27</v>
      </c>
      <c r="H5" s="4">
        <v>83</v>
      </c>
      <c r="I5" s="4">
        <v>130</v>
      </c>
      <c r="J5" s="4">
        <v>87</v>
      </c>
      <c r="K5" s="4">
        <v>95</v>
      </c>
      <c r="L5" s="4" t="s">
        <v>27</v>
      </c>
      <c r="M5" s="4">
        <v>133</v>
      </c>
      <c r="N5" s="4">
        <v>154</v>
      </c>
      <c r="O5" s="4" t="s">
        <v>27</v>
      </c>
      <c r="P5" s="4">
        <v>161</v>
      </c>
      <c r="Q5" s="4">
        <v>163</v>
      </c>
      <c r="R5" s="4" t="s">
        <v>27</v>
      </c>
      <c r="S5" s="4" t="s">
        <v>27</v>
      </c>
      <c r="T5" s="4">
        <v>88</v>
      </c>
      <c r="U5" s="4" t="s">
        <v>27</v>
      </c>
      <c r="V5" s="4">
        <v>106</v>
      </c>
      <c r="W5" s="4" t="s">
        <v>27</v>
      </c>
      <c r="X5" s="4">
        <v>136</v>
      </c>
      <c r="Y5" s="4">
        <v>160</v>
      </c>
      <c r="Z5" s="4">
        <v>116</v>
      </c>
      <c r="AA5" s="4">
        <v>113</v>
      </c>
      <c r="AB5" s="4">
        <v>148</v>
      </c>
      <c r="AC5" s="4" t="s">
        <v>27</v>
      </c>
      <c r="AD5" s="4">
        <v>105</v>
      </c>
      <c r="AE5" s="4">
        <v>109</v>
      </c>
      <c r="AF5" s="4">
        <v>125</v>
      </c>
      <c r="AG5" s="4">
        <v>113</v>
      </c>
      <c r="AH5" s="4">
        <v>98</v>
      </c>
      <c r="AI5" s="4">
        <v>106</v>
      </c>
      <c r="AJ5" s="4">
        <v>89</v>
      </c>
      <c r="AK5" s="4"/>
      <c r="AL5" s="18"/>
      <c r="AM5" s="6">
        <f t="shared" si="0"/>
        <v>26</v>
      </c>
      <c r="AN5" s="33">
        <f t="shared" si="1"/>
        <v>2996</v>
      </c>
      <c r="AO5" s="30">
        <f t="shared" si="2"/>
        <v>115.23076923076923</v>
      </c>
      <c r="AP5" s="31">
        <f t="shared" si="3"/>
        <v>0.896551724137931</v>
      </c>
    </row>
    <row r="6" spans="1:42" ht="18">
      <c r="A6" s="37" t="s">
        <v>11</v>
      </c>
      <c r="B6" s="4">
        <v>82</v>
      </c>
      <c r="C6" s="4">
        <v>88</v>
      </c>
      <c r="D6" s="4">
        <v>98</v>
      </c>
      <c r="E6" s="4">
        <v>110</v>
      </c>
      <c r="F6" s="4">
        <v>113</v>
      </c>
      <c r="G6" s="4" t="s">
        <v>27</v>
      </c>
      <c r="H6" s="4">
        <v>83</v>
      </c>
      <c r="I6" s="4">
        <v>130</v>
      </c>
      <c r="J6" s="4">
        <v>87</v>
      </c>
      <c r="K6" s="4" t="s">
        <v>27</v>
      </c>
      <c r="L6" s="4" t="s">
        <v>27</v>
      </c>
      <c r="M6" s="4">
        <v>133</v>
      </c>
      <c r="N6" s="4">
        <v>154</v>
      </c>
      <c r="O6" s="4">
        <v>134</v>
      </c>
      <c r="P6" s="4">
        <v>161</v>
      </c>
      <c r="Q6" s="4">
        <v>163</v>
      </c>
      <c r="R6" s="4" t="s">
        <v>27</v>
      </c>
      <c r="S6" s="4" t="s">
        <v>27</v>
      </c>
      <c r="T6" s="4" t="s">
        <v>27</v>
      </c>
      <c r="U6" s="4" t="s">
        <v>27</v>
      </c>
      <c r="V6" s="4">
        <v>106</v>
      </c>
      <c r="W6" s="4" t="s">
        <v>27</v>
      </c>
      <c r="X6" s="4">
        <v>136</v>
      </c>
      <c r="Y6" s="4" t="s">
        <v>27</v>
      </c>
      <c r="Z6" s="4" t="s">
        <v>27</v>
      </c>
      <c r="AA6" s="4">
        <v>113</v>
      </c>
      <c r="AB6" s="4">
        <v>148</v>
      </c>
      <c r="AC6" s="4" t="s">
        <v>27</v>
      </c>
      <c r="AD6" s="4">
        <v>105</v>
      </c>
      <c r="AE6" s="66">
        <v>90</v>
      </c>
      <c r="AF6" s="4">
        <v>125</v>
      </c>
      <c r="AG6" s="4">
        <v>113</v>
      </c>
      <c r="AH6" s="4">
        <v>98</v>
      </c>
      <c r="AI6" s="4">
        <v>106</v>
      </c>
      <c r="AJ6" s="4" t="s">
        <v>27</v>
      </c>
      <c r="AK6" s="4"/>
      <c r="AL6" s="18"/>
      <c r="AM6" s="6">
        <f t="shared" si="0"/>
        <v>23</v>
      </c>
      <c r="AN6" s="33">
        <f t="shared" si="1"/>
        <v>2676</v>
      </c>
      <c r="AO6" s="30">
        <f t="shared" si="2"/>
        <v>116.34782608695652</v>
      </c>
      <c r="AP6" s="31">
        <f t="shared" si="3"/>
        <v>0.7931034482758621</v>
      </c>
    </row>
    <row r="7" spans="1:42" ht="18">
      <c r="A7" s="37" t="s">
        <v>7</v>
      </c>
      <c r="B7" s="4">
        <v>82</v>
      </c>
      <c r="C7" s="4">
        <v>88</v>
      </c>
      <c r="D7" s="49">
        <v>34</v>
      </c>
      <c r="E7" s="4">
        <v>110</v>
      </c>
      <c r="F7" s="4">
        <v>113</v>
      </c>
      <c r="G7" s="4" t="s">
        <v>27</v>
      </c>
      <c r="H7" s="4">
        <v>83</v>
      </c>
      <c r="I7" s="4">
        <v>130</v>
      </c>
      <c r="J7" s="4">
        <v>87</v>
      </c>
      <c r="K7" s="4" t="s">
        <v>27</v>
      </c>
      <c r="L7" s="4" t="s">
        <v>27</v>
      </c>
      <c r="M7" s="4">
        <v>133</v>
      </c>
      <c r="N7" s="59">
        <v>50</v>
      </c>
      <c r="O7" s="4">
        <v>134</v>
      </c>
      <c r="P7" s="4">
        <v>161</v>
      </c>
      <c r="Q7" s="4">
        <v>163</v>
      </c>
      <c r="R7" s="4" t="s">
        <v>27</v>
      </c>
      <c r="S7" s="4" t="s">
        <v>27</v>
      </c>
      <c r="T7" s="4" t="s">
        <v>27</v>
      </c>
      <c r="U7" s="4" t="s">
        <v>27</v>
      </c>
      <c r="V7" s="4" t="s">
        <v>27</v>
      </c>
      <c r="W7" s="4">
        <v>86</v>
      </c>
      <c r="X7" s="4">
        <v>136</v>
      </c>
      <c r="Y7" s="4">
        <v>160</v>
      </c>
      <c r="Z7" s="4">
        <v>116</v>
      </c>
      <c r="AA7" s="4">
        <v>113</v>
      </c>
      <c r="AB7" s="4">
        <v>148</v>
      </c>
      <c r="AC7" s="4" t="s">
        <v>27</v>
      </c>
      <c r="AD7" s="4">
        <v>105</v>
      </c>
      <c r="AE7" s="4">
        <v>109</v>
      </c>
      <c r="AF7" s="4">
        <v>125</v>
      </c>
      <c r="AG7" s="4" t="s">
        <v>27</v>
      </c>
      <c r="AH7" s="4" t="s">
        <v>27</v>
      </c>
      <c r="AI7" s="4" t="s">
        <v>27</v>
      </c>
      <c r="AJ7" s="4" t="s">
        <v>27</v>
      </c>
      <c r="AK7" s="4"/>
      <c r="AL7" s="18"/>
      <c r="AM7" s="6">
        <f t="shared" si="0"/>
        <v>22</v>
      </c>
      <c r="AN7" s="33">
        <f t="shared" si="1"/>
        <v>2466</v>
      </c>
      <c r="AO7" s="30">
        <f t="shared" si="2"/>
        <v>112.0909090909091</v>
      </c>
      <c r="AP7" s="31">
        <f t="shared" si="3"/>
        <v>0.7586206896551724</v>
      </c>
    </row>
    <row r="8" spans="1:42" ht="18">
      <c r="A8" s="37" t="s">
        <v>3</v>
      </c>
      <c r="B8" s="4">
        <v>82</v>
      </c>
      <c r="C8" s="4">
        <v>88</v>
      </c>
      <c r="D8" s="4" t="s">
        <v>27</v>
      </c>
      <c r="E8" s="4">
        <v>110</v>
      </c>
      <c r="F8" s="4">
        <v>113</v>
      </c>
      <c r="G8" s="4" t="s">
        <v>27</v>
      </c>
      <c r="H8" s="4">
        <v>83</v>
      </c>
      <c r="I8" s="4">
        <v>130</v>
      </c>
      <c r="J8" s="4" t="s">
        <v>27</v>
      </c>
      <c r="K8" s="4">
        <v>95</v>
      </c>
      <c r="L8" s="4" t="s">
        <v>27</v>
      </c>
      <c r="M8" s="4">
        <v>133</v>
      </c>
      <c r="N8" s="59">
        <v>50</v>
      </c>
      <c r="O8" s="4" t="s">
        <v>27</v>
      </c>
      <c r="P8" s="4">
        <v>161</v>
      </c>
      <c r="Q8" s="4" t="s">
        <v>27</v>
      </c>
      <c r="R8" s="4" t="s">
        <v>27</v>
      </c>
      <c r="S8" s="4" t="s">
        <v>27</v>
      </c>
      <c r="T8" s="4">
        <v>88</v>
      </c>
      <c r="U8" s="4" t="s">
        <v>27</v>
      </c>
      <c r="V8" s="4" t="s">
        <v>27</v>
      </c>
      <c r="W8" s="4" t="s">
        <v>27</v>
      </c>
      <c r="X8" s="66">
        <v>50</v>
      </c>
      <c r="Y8" s="66">
        <v>30</v>
      </c>
      <c r="Z8" s="4">
        <v>116</v>
      </c>
      <c r="AA8" s="4">
        <v>113</v>
      </c>
      <c r="AB8" s="4">
        <v>148</v>
      </c>
      <c r="AC8" s="4" t="s">
        <v>27</v>
      </c>
      <c r="AD8" s="4">
        <v>105</v>
      </c>
      <c r="AE8" s="4">
        <v>109</v>
      </c>
      <c r="AF8" s="66">
        <v>65</v>
      </c>
      <c r="AG8" s="4" t="s">
        <v>27</v>
      </c>
      <c r="AH8" s="4" t="s">
        <v>27</v>
      </c>
      <c r="AI8" s="4">
        <v>106</v>
      </c>
      <c r="AJ8" s="4">
        <v>89</v>
      </c>
      <c r="AK8" s="4"/>
      <c r="AL8" s="19"/>
      <c r="AM8" s="6">
        <f t="shared" si="0"/>
        <v>21</v>
      </c>
      <c r="AN8" s="33">
        <f t="shared" si="1"/>
        <v>2064</v>
      </c>
      <c r="AO8" s="30">
        <f t="shared" si="2"/>
        <v>98.28571428571429</v>
      </c>
      <c r="AP8" s="31">
        <f t="shared" si="3"/>
        <v>0.7241379310344828</v>
      </c>
    </row>
    <row r="9" spans="1:42" ht="18">
      <c r="A9" s="37" t="s">
        <v>13</v>
      </c>
      <c r="B9" s="4">
        <v>82</v>
      </c>
      <c r="C9" s="4" t="s">
        <v>27</v>
      </c>
      <c r="D9" s="4">
        <v>98</v>
      </c>
      <c r="E9" s="4">
        <v>110</v>
      </c>
      <c r="F9" s="4">
        <v>113</v>
      </c>
      <c r="G9" s="4" t="s">
        <v>27</v>
      </c>
      <c r="H9" s="4" t="s">
        <v>27</v>
      </c>
      <c r="I9" s="4">
        <v>130</v>
      </c>
      <c r="J9" s="4" t="s">
        <v>27</v>
      </c>
      <c r="K9" s="4">
        <v>95</v>
      </c>
      <c r="L9" s="4" t="s">
        <v>27</v>
      </c>
      <c r="M9" s="4">
        <v>133</v>
      </c>
      <c r="N9" s="4" t="s">
        <v>27</v>
      </c>
      <c r="O9" s="4" t="s">
        <v>27</v>
      </c>
      <c r="P9" s="4" t="s">
        <v>27</v>
      </c>
      <c r="Q9" s="4">
        <v>163</v>
      </c>
      <c r="R9" s="4" t="s">
        <v>27</v>
      </c>
      <c r="S9" s="4" t="s">
        <v>27</v>
      </c>
      <c r="T9" s="4" t="s">
        <v>27</v>
      </c>
      <c r="U9" s="4" t="s">
        <v>27</v>
      </c>
      <c r="V9" s="4" t="s">
        <v>27</v>
      </c>
      <c r="W9" s="4" t="s">
        <v>27</v>
      </c>
      <c r="X9" s="4" t="s">
        <v>27</v>
      </c>
      <c r="Y9" s="4" t="s">
        <v>27</v>
      </c>
      <c r="Z9" s="4">
        <v>116</v>
      </c>
      <c r="AA9" s="4" t="s">
        <v>27</v>
      </c>
      <c r="AB9" s="4">
        <v>148</v>
      </c>
      <c r="AC9" s="4" t="s">
        <v>27</v>
      </c>
      <c r="AD9" s="4" t="s">
        <v>27</v>
      </c>
      <c r="AE9" s="4" t="s">
        <v>27</v>
      </c>
      <c r="AF9" s="66">
        <v>100</v>
      </c>
      <c r="AG9" s="4">
        <v>113</v>
      </c>
      <c r="AH9" s="4">
        <v>98</v>
      </c>
      <c r="AI9" s="4" t="s">
        <v>27</v>
      </c>
      <c r="AJ9" s="4" t="s">
        <v>27</v>
      </c>
      <c r="AK9" s="4"/>
      <c r="AL9" s="18"/>
      <c r="AM9" s="6">
        <f t="shared" si="0"/>
        <v>13</v>
      </c>
      <c r="AN9" s="33">
        <f t="shared" si="1"/>
        <v>1499</v>
      </c>
      <c r="AO9" s="30">
        <f t="shared" si="2"/>
        <v>115.3076923076923</v>
      </c>
      <c r="AP9" s="31">
        <f t="shared" si="3"/>
        <v>0.4482758620689655</v>
      </c>
    </row>
    <row r="10" spans="1:42" ht="18">
      <c r="A10" s="37" t="s">
        <v>8</v>
      </c>
      <c r="B10" s="4" t="s">
        <v>27</v>
      </c>
      <c r="C10" s="4" t="s">
        <v>27</v>
      </c>
      <c r="D10" s="4">
        <v>98</v>
      </c>
      <c r="E10" s="4">
        <v>110</v>
      </c>
      <c r="F10" s="4" t="s">
        <v>27</v>
      </c>
      <c r="G10" s="4" t="s">
        <v>27</v>
      </c>
      <c r="H10" s="4" t="s">
        <v>27</v>
      </c>
      <c r="I10" s="4" t="s">
        <v>27</v>
      </c>
      <c r="J10" s="4">
        <v>87</v>
      </c>
      <c r="K10" s="4" t="s">
        <v>27</v>
      </c>
      <c r="L10" s="4" t="s">
        <v>27</v>
      </c>
      <c r="M10" s="59">
        <v>65</v>
      </c>
      <c r="N10" s="4">
        <v>154</v>
      </c>
      <c r="O10" s="4" t="s">
        <v>27</v>
      </c>
      <c r="P10" s="4" t="s">
        <v>27</v>
      </c>
      <c r="Q10" s="4">
        <v>163</v>
      </c>
      <c r="R10" s="4" t="s">
        <v>27</v>
      </c>
      <c r="S10" s="4" t="s">
        <v>27</v>
      </c>
      <c r="T10" s="59">
        <v>52</v>
      </c>
      <c r="U10" s="4" t="s">
        <v>27</v>
      </c>
      <c r="V10" s="4" t="s">
        <v>27</v>
      </c>
      <c r="W10" s="4" t="s">
        <v>27</v>
      </c>
      <c r="X10" s="4" t="s">
        <v>27</v>
      </c>
      <c r="Y10" s="4" t="s">
        <v>27</v>
      </c>
      <c r="Z10" s="4" t="s">
        <v>27</v>
      </c>
      <c r="AA10" s="4" t="s">
        <v>27</v>
      </c>
      <c r="AB10" s="4">
        <v>148</v>
      </c>
      <c r="AC10" s="4" t="s">
        <v>27</v>
      </c>
      <c r="AD10" s="4" t="s">
        <v>27</v>
      </c>
      <c r="AE10" s="4" t="s">
        <v>27</v>
      </c>
      <c r="AF10" s="4">
        <v>125</v>
      </c>
      <c r="AG10" s="4" t="s">
        <v>27</v>
      </c>
      <c r="AH10" s="4" t="s">
        <v>27</v>
      </c>
      <c r="AI10" s="4" t="s">
        <v>27</v>
      </c>
      <c r="AJ10" s="4" t="s">
        <v>27</v>
      </c>
      <c r="AK10" s="4"/>
      <c r="AL10" s="18"/>
      <c r="AM10" s="6">
        <f t="shared" si="0"/>
        <v>9</v>
      </c>
      <c r="AN10" s="33">
        <f t="shared" si="1"/>
        <v>1002</v>
      </c>
      <c r="AO10" s="30">
        <f t="shared" si="2"/>
        <v>111.33333333333333</v>
      </c>
      <c r="AP10" s="31">
        <f t="shared" si="3"/>
        <v>0.3103448275862069</v>
      </c>
    </row>
    <row r="11" spans="1:42" ht="18">
      <c r="A11" s="37" t="s">
        <v>5</v>
      </c>
      <c r="B11" s="4">
        <v>82</v>
      </c>
      <c r="C11" s="4">
        <v>88</v>
      </c>
      <c r="D11" s="4" t="s">
        <v>27</v>
      </c>
      <c r="E11" s="4">
        <v>110</v>
      </c>
      <c r="F11" s="4">
        <v>113</v>
      </c>
      <c r="G11" s="4" t="s">
        <v>27</v>
      </c>
      <c r="H11" s="4" t="s">
        <v>27</v>
      </c>
      <c r="I11" s="4" t="s">
        <v>27</v>
      </c>
      <c r="J11" s="4">
        <v>87</v>
      </c>
      <c r="K11" s="4" t="s">
        <v>27</v>
      </c>
      <c r="L11" s="4" t="s">
        <v>27</v>
      </c>
      <c r="M11" s="4" t="s">
        <v>27</v>
      </c>
      <c r="N11" s="4">
        <v>154</v>
      </c>
      <c r="O11" s="4">
        <v>134</v>
      </c>
      <c r="P11" s="4">
        <v>161</v>
      </c>
      <c r="Q11" s="4" t="s">
        <v>27</v>
      </c>
      <c r="R11" s="4" t="s">
        <v>27</v>
      </c>
      <c r="S11" s="4" t="s">
        <v>27</v>
      </c>
      <c r="T11" s="4" t="s">
        <v>27</v>
      </c>
      <c r="U11" s="4" t="s">
        <v>27</v>
      </c>
      <c r="V11" s="4" t="s">
        <v>27</v>
      </c>
      <c r="W11" s="4" t="s">
        <v>27</v>
      </c>
      <c r="X11" s="4" t="s">
        <v>27</v>
      </c>
      <c r="Y11" s="4" t="s">
        <v>27</v>
      </c>
      <c r="Z11" s="4" t="s">
        <v>27</v>
      </c>
      <c r="AA11" s="4" t="s">
        <v>27</v>
      </c>
      <c r="AB11" s="66">
        <v>40</v>
      </c>
      <c r="AC11" s="4" t="s">
        <v>27</v>
      </c>
      <c r="AD11" s="4" t="s">
        <v>27</v>
      </c>
      <c r="AE11" s="4" t="s">
        <v>27</v>
      </c>
      <c r="AF11" s="4" t="s">
        <v>27</v>
      </c>
      <c r="AG11" s="4" t="s">
        <v>27</v>
      </c>
      <c r="AH11" s="4" t="s">
        <v>27</v>
      </c>
      <c r="AI11" s="4" t="s">
        <v>27</v>
      </c>
      <c r="AJ11" s="4" t="s">
        <v>27</v>
      </c>
      <c r="AK11" s="4"/>
      <c r="AL11" s="18"/>
      <c r="AM11" s="6">
        <f t="shared" si="0"/>
        <v>9</v>
      </c>
      <c r="AN11" s="33">
        <f t="shared" si="1"/>
        <v>969</v>
      </c>
      <c r="AO11" s="30">
        <f t="shared" si="2"/>
        <v>107.66666666666667</v>
      </c>
      <c r="AP11" s="31">
        <f t="shared" si="3"/>
        <v>0.3103448275862069</v>
      </c>
    </row>
    <row r="12" spans="1:42" ht="18">
      <c r="A12" s="37" t="s">
        <v>6</v>
      </c>
      <c r="B12" s="4">
        <v>82</v>
      </c>
      <c r="C12" s="4">
        <v>88</v>
      </c>
      <c r="D12" s="4">
        <v>98</v>
      </c>
      <c r="E12" s="4" t="s">
        <v>27</v>
      </c>
      <c r="F12" s="59">
        <v>10</v>
      </c>
      <c r="G12" s="4" t="s">
        <v>27</v>
      </c>
      <c r="H12" s="4" t="s">
        <v>27</v>
      </c>
      <c r="I12" s="4" t="s">
        <v>27</v>
      </c>
      <c r="J12" s="4" t="s">
        <v>27</v>
      </c>
      <c r="K12" s="4" t="s">
        <v>27</v>
      </c>
      <c r="L12" s="4" t="s">
        <v>27</v>
      </c>
      <c r="M12" s="59">
        <v>40</v>
      </c>
      <c r="N12" s="59">
        <v>50</v>
      </c>
      <c r="O12" s="4" t="s">
        <v>27</v>
      </c>
      <c r="P12" s="4" t="s">
        <v>27</v>
      </c>
      <c r="Q12" s="64">
        <v>50</v>
      </c>
      <c r="R12" s="4" t="s">
        <v>27</v>
      </c>
      <c r="S12" s="4" t="s">
        <v>27</v>
      </c>
      <c r="T12" s="4" t="s">
        <v>27</v>
      </c>
      <c r="U12" s="4" t="s">
        <v>27</v>
      </c>
      <c r="V12" s="4" t="s">
        <v>27</v>
      </c>
      <c r="W12" s="4">
        <v>86</v>
      </c>
      <c r="X12" s="4" t="s">
        <v>27</v>
      </c>
      <c r="Y12" s="4" t="s">
        <v>27</v>
      </c>
      <c r="Z12" s="4" t="s">
        <v>27</v>
      </c>
      <c r="AA12" s="4" t="s">
        <v>27</v>
      </c>
      <c r="AB12" s="4" t="s">
        <v>27</v>
      </c>
      <c r="AC12" s="4" t="s">
        <v>27</v>
      </c>
      <c r="AD12" s="4">
        <v>105</v>
      </c>
      <c r="AE12" s="4">
        <v>109</v>
      </c>
      <c r="AF12" s="66">
        <v>65</v>
      </c>
      <c r="AG12" s="4" t="s">
        <v>27</v>
      </c>
      <c r="AH12" s="4" t="s">
        <v>27</v>
      </c>
      <c r="AI12" s="4" t="s">
        <v>27</v>
      </c>
      <c r="AJ12" s="4" t="s">
        <v>27</v>
      </c>
      <c r="AK12" s="4"/>
      <c r="AL12" s="19"/>
      <c r="AM12" s="6">
        <f t="shared" si="0"/>
        <v>11</v>
      </c>
      <c r="AN12" s="33">
        <f t="shared" si="1"/>
        <v>783</v>
      </c>
      <c r="AO12" s="30">
        <f t="shared" si="2"/>
        <v>71.18181818181819</v>
      </c>
      <c r="AP12" s="31">
        <f t="shared" si="3"/>
        <v>0.3793103448275862</v>
      </c>
    </row>
    <row r="13" spans="1:42" ht="18">
      <c r="A13" s="37" t="s">
        <v>4</v>
      </c>
      <c r="B13" s="4">
        <v>82</v>
      </c>
      <c r="C13" s="4">
        <v>88</v>
      </c>
      <c r="D13" s="4">
        <v>98</v>
      </c>
      <c r="E13" s="4">
        <v>110</v>
      </c>
      <c r="F13" s="4">
        <v>113</v>
      </c>
      <c r="G13" s="4" t="s">
        <v>27</v>
      </c>
      <c r="H13" s="4" t="s">
        <v>27</v>
      </c>
      <c r="I13" s="4" t="s">
        <v>27</v>
      </c>
      <c r="J13" s="4" t="s">
        <v>27</v>
      </c>
      <c r="K13" s="4" t="s">
        <v>27</v>
      </c>
      <c r="L13" s="4" t="s">
        <v>27</v>
      </c>
      <c r="M13" s="4">
        <v>133</v>
      </c>
      <c r="N13" s="4" t="s">
        <v>27</v>
      </c>
      <c r="O13" s="4" t="s">
        <v>27</v>
      </c>
      <c r="P13" s="4" t="s">
        <v>27</v>
      </c>
      <c r="Q13" s="4" t="s">
        <v>27</v>
      </c>
      <c r="R13" s="4" t="s">
        <v>27</v>
      </c>
      <c r="S13" s="4" t="s">
        <v>27</v>
      </c>
      <c r="T13" s="4" t="s">
        <v>27</v>
      </c>
      <c r="U13" s="4" t="s">
        <v>27</v>
      </c>
      <c r="V13" s="4" t="s">
        <v>27</v>
      </c>
      <c r="W13" s="4" t="s">
        <v>27</v>
      </c>
      <c r="X13" s="4" t="s">
        <v>27</v>
      </c>
      <c r="Y13" s="4" t="s">
        <v>27</v>
      </c>
      <c r="Z13" s="4" t="s">
        <v>27</v>
      </c>
      <c r="AA13" s="4" t="s">
        <v>27</v>
      </c>
      <c r="AB13" s="4" t="s">
        <v>27</v>
      </c>
      <c r="AC13" s="4" t="s">
        <v>27</v>
      </c>
      <c r="AD13" s="4" t="s">
        <v>27</v>
      </c>
      <c r="AE13" s="4" t="s">
        <v>27</v>
      </c>
      <c r="AF13" s="4" t="s">
        <v>27</v>
      </c>
      <c r="AG13" s="4" t="s">
        <v>27</v>
      </c>
      <c r="AH13" s="4" t="s">
        <v>27</v>
      </c>
      <c r="AI13" s="4" t="s">
        <v>27</v>
      </c>
      <c r="AJ13" s="4" t="s">
        <v>27</v>
      </c>
      <c r="AK13" s="4"/>
      <c r="AL13" s="18"/>
      <c r="AM13" s="6">
        <f t="shared" si="0"/>
        <v>6</v>
      </c>
      <c r="AN13" s="33">
        <f t="shared" si="1"/>
        <v>624</v>
      </c>
      <c r="AO13" s="30">
        <f t="shared" si="2"/>
        <v>104</v>
      </c>
      <c r="AP13" s="31">
        <f t="shared" si="3"/>
        <v>0.20689655172413793</v>
      </c>
    </row>
    <row r="14" spans="1:42" ht="18">
      <c r="A14" s="37" t="s">
        <v>9</v>
      </c>
      <c r="B14" s="4" t="s">
        <v>27</v>
      </c>
      <c r="C14" s="4" t="s">
        <v>27</v>
      </c>
      <c r="D14" s="4">
        <v>98</v>
      </c>
      <c r="E14" s="4" t="s">
        <v>27</v>
      </c>
      <c r="F14" s="4" t="s">
        <v>27</v>
      </c>
      <c r="G14" s="4" t="s">
        <v>27</v>
      </c>
      <c r="H14" s="4" t="s">
        <v>27</v>
      </c>
      <c r="I14" s="4">
        <v>130</v>
      </c>
      <c r="J14" s="4" t="s">
        <v>27</v>
      </c>
      <c r="K14" s="4" t="s">
        <v>27</v>
      </c>
      <c r="L14" s="4" t="s">
        <v>27</v>
      </c>
      <c r="M14" s="4" t="s">
        <v>27</v>
      </c>
      <c r="N14" s="4" t="s">
        <v>27</v>
      </c>
      <c r="O14" s="4">
        <v>134</v>
      </c>
      <c r="P14" s="4">
        <v>161</v>
      </c>
      <c r="Q14" s="4" t="s">
        <v>27</v>
      </c>
      <c r="R14" s="4" t="s">
        <v>27</v>
      </c>
      <c r="S14" s="4" t="s">
        <v>27</v>
      </c>
      <c r="T14" s="4" t="s">
        <v>27</v>
      </c>
      <c r="U14" s="4" t="s">
        <v>27</v>
      </c>
      <c r="V14" s="4" t="s">
        <v>27</v>
      </c>
      <c r="W14" s="4" t="s">
        <v>27</v>
      </c>
      <c r="X14" s="4" t="s">
        <v>27</v>
      </c>
      <c r="Y14" s="4" t="s">
        <v>27</v>
      </c>
      <c r="Z14" s="4" t="s">
        <v>27</v>
      </c>
      <c r="AA14" s="4" t="s">
        <v>27</v>
      </c>
      <c r="AB14" s="4" t="s">
        <v>27</v>
      </c>
      <c r="AC14" s="4" t="s">
        <v>27</v>
      </c>
      <c r="AD14" s="4" t="s">
        <v>27</v>
      </c>
      <c r="AE14" s="4" t="s">
        <v>27</v>
      </c>
      <c r="AF14" s="4" t="s">
        <v>27</v>
      </c>
      <c r="AG14" s="4" t="s">
        <v>27</v>
      </c>
      <c r="AH14" s="4" t="s">
        <v>27</v>
      </c>
      <c r="AI14" s="4" t="s">
        <v>27</v>
      </c>
      <c r="AJ14" s="4" t="s">
        <v>27</v>
      </c>
      <c r="AK14" s="4"/>
      <c r="AL14" s="18"/>
      <c r="AM14" s="6">
        <f t="shared" si="0"/>
        <v>4</v>
      </c>
      <c r="AN14" s="33">
        <f t="shared" si="1"/>
        <v>523</v>
      </c>
      <c r="AO14" s="30">
        <f t="shared" si="2"/>
        <v>130.75</v>
      </c>
      <c r="AP14" s="31">
        <f t="shared" si="3"/>
        <v>0.13793103448275862</v>
      </c>
    </row>
    <row r="15" spans="1:42" ht="18">
      <c r="A15" s="37" t="s">
        <v>10</v>
      </c>
      <c r="B15" s="49">
        <v>53</v>
      </c>
      <c r="C15" s="49">
        <v>54</v>
      </c>
      <c r="D15" s="49">
        <v>44</v>
      </c>
      <c r="E15" s="4" t="s">
        <v>27</v>
      </c>
      <c r="F15" s="4" t="s">
        <v>27</v>
      </c>
      <c r="G15" s="4" t="s">
        <v>27</v>
      </c>
      <c r="H15" s="4" t="s">
        <v>27</v>
      </c>
      <c r="I15" s="64">
        <v>120</v>
      </c>
      <c r="J15" s="4" t="s">
        <v>27</v>
      </c>
      <c r="K15" s="4" t="s">
        <v>27</v>
      </c>
      <c r="L15" s="4" t="s">
        <v>27</v>
      </c>
      <c r="M15" s="4" t="s">
        <v>27</v>
      </c>
      <c r="N15" s="4" t="s">
        <v>27</v>
      </c>
      <c r="O15" s="4" t="s">
        <v>27</v>
      </c>
      <c r="P15" s="4" t="s">
        <v>27</v>
      </c>
      <c r="Q15" s="4">
        <v>163</v>
      </c>
      <c r="R15" s="4" t="s">
        <v>27</v>
      </c>
      <c r="S15" s="4" t="s">
        <v>27</v>
      </c>
      <c r="T15" s="4" t="s">
        <v>27</v>
      </c>
      <c r="U15" s="4" t="s">
        <v>27</v>
      </c>
      <c r="V15" s="4" t="s">
        <v>27</v>
      </c>
      <c r="W15" s="4" t="s">
        <v>27</v>
      </c>
      <c r="X15" s="4" t="s">
        <v>27</v>
      </c>
      <c r="Y15" s="4" t="s">
        <v>27</v>
      </c>
      <c r="Z15" s="4" t="s">
        <v>27</v>
      </c>
      <c r="AA15" s="4" t="s">
        <v>27</v>
      </c>
      <c r="AB15" s="4" t="s">
        <v>27</v>
      </c>
      <c r="AC15" s="4" t="s">
        <v>27</v>
      </c>
      <c r="AD15" s="4" t="s">
        <v>27</v>
      </c>
      <c r="AE15" s="4" t="s">
        <v>27</v>
      </c>
      <c r="AF15" s="4" t="s">
        <v>27</v>
      </c>
      <c r="AG15" s="4" t="s">
        <v>27</v>
      </c>
      <c r="AH15" s="4" t="s">
        <v>27</v>
      </c>
      <c r="AI15" s="4" t="s">
        <v>27</v>
      </c>
      <c r="AJ15" s="4" t="s">
        <v>27</v>
      </c>
      <c r="AK15" s="4"/>
      <c r="AL15" s="18"/>
      <c r="AM15" s="6">
        <f t="shared" si="0"/>
        <v>5</v>
      </c>
      <c r="AN15" s="33">
        <f t="shared" si="1"/>
        <v>434</v>
      </c>
      <c r="AO15" s="30">
        <f t="shared" si="2"/>
        <v>86.8</v>
      </c>
      <c r="AP15" s="31">
        <f t="shared" si="3"/>
        <v>0.1724137931034483</v>
      </c>
    </row>
    <row r="16" spans="1:42" ht="18">
      <c r="A16" s="37" t="s">
        <v>0</v>
      </c>
      <c r="B16" s="4" t="s">
        <v>27</v>
      </c>
      <c r="C16" s="4" t="s">
        <v>27</v>
      </c>
      <c r="D16" s="4" t="s">
        <v>27</v>
      </c>
      <c r="E16" s="4">
        <v>110</v>
      </c>
      <c r="F16" s="4" t="s">
        <v>27</v>
      </c>
      <c r="G16" s="4" t="s">
        <v>27</v>
      </c>
      <c r="H16" s="4" t="s">
        <v>27</v>
      </c>
      <c r="I16" s="4" t="s">
        <v>27</v>
      </c>
      <c r="J16" s="4" t="s">
        <v>27</v>
      </c>
      <c r="K16" s="4" t="s">
        <v>27</v>
      </c>
      <c r="L16" s="4" t="s">
        <v>27</v>
      </c>
      <c r="M16" s="4" t="s">
        <v>27</v>
      </c>
      <c r="N16" s="4" t="s">
        <v>27</v>
      </c>
      <c r="O16" s="4" t="s">
        <v>27</v>
      </c>
      <c r="P16" s="4" t="s">
        <v>27</v>
      </c>
      <c r="Q16" s="4" t="s">
        <v>27</v>
      </c>
      <c r="R16" s="4" t="s">
        <v>27</v>
      </c>
      <c r="S16" s="4" t="s">
        <v>27</v>
      </c>
      <c r="T16" s="4" t="s">
        <v>27</v>
      </c>
      <c r="U16" s="4" t="s">
        <v>27</v>
      </c>
      <c r="V16" s="4" t="s">
        <v>27</v>
      </c>
      <c r="W16" s="4" t="s">
        <v>27</v>
      </c>
      <c r="X16" s="4" t="s">
        <v>27</v>
      </c>
      <c r="Y16" s="4" t="s">
        <v>27</v>
      </c>
      <c r="Z16" s="4" t="s">
        <v>27</v>
      </c>
      <c r="AA16" s="4" t="s">
        <v>27</v>
      </c>
      <c r="AB16" s="4" t="s">
        <v>27</v>
      </c>
      <c r="AC16" s="4" t="s">
        <v>27</v>
      </c>
      <c r="AD16" s="4" t="s">
        <v>27</v>
      </c>
      <c r="AE16" s="4" t="s">
        <v>27</v>
      </c>
      <c r="AF16" s="4" t="s">
        <v>27</v>
      </c>
      <c r="AG16" s="4" t="s">
        <v>27</v>
      </c>
      <c r="AH16" s="4" t="s">
        <v>27</v>
      </c>
      <c r="AI16" s="4" t="s">
        <v>27</v>
      </c>
      <c r="AJ16" s="4"/>
      <c r="AK16" s="4"/>
      <c r="AL16" s="18"/>
      <c r="AM16" s="6">
        <f t="shared" si="0"/>
        <v>1</v>
      </c>
      <c r="AN16" s="33">
        <f t="shared" si="1"/>
        <v>110</v>
      </c>
      <c r="AO16" s="30">
        <f t="shared" si="2"/>
        <v>110</v>
      </c>
      <c r="AP16" s="31">
        <f t="shared" si="3"/>
        <v>0.034482758620689655</v>
      </c>
    </row>
    <row r="17" spans="1:42" ht="18">
      <c r="A17" s="5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8"/>
      <c r="AM17" s="27"/>
      <c r="AN17" s="53"/>
      <c r="AO17" s="54"/>
      <c r="AP17" s="55"/>
    </row>
    <row r="18" spans="1:44" s="47" customFormat="1" ht="32.25" customHeight="1">
      <c r="A18" s="43" t="s">
        <v>23</v>
      </c>
      <c r="B18" s="44">
        <f aca="true" t="shared" si="4" ref="B18:AK18">COUNT(B3:B17)</f>
        <v>11</v>
      </c>
      <c r="C18" s="44">
        <f t="shared" si="4"/>
        <v>10</v>
      </c>
      <c r="D18" s="44">
        <f t="shared" si="4"/>
        <v>11</v>
      </c>
      <c r="E18" s="44">
        <f t="shared" si="4"/>
        <v>11</v>
      </c>
      <c r="F18" s="44">
        <f t="shared" si="4"/>
        <v>9</v>
      </c>
      <c r="G18" s="44" t="s">
        <v>27</v>
      </c>
      <c r="H18" s="44">
        <f t="shared" si="4"/>
        <v>6</v>
      </c>
      <c r="I18" s="44">
        <f t="shared" si="4"/>
        <v>9</v>
      </c>
      <c r="J18" s="44">
        <f t="shared" si="4"/>
        <v>7</v>
      </c>
      <c r="K18" s="44">
        <f t="shared" si="4"/>
        <v>4</v>
      </c>
      <c r="L18" s="44">
        <f t="shared" si="4"/>
        <v>0</v>
      </c>
      <c r="M18" s="44">
        <f t="shared" si="4"/>
        <v>10</v>
      </c>
      <c r="N18" s="44">
        <f t="shared" si="4"/>
        <v>9</v>
      </c>
      <c r="O18" s="44">
        <f t="shared" si="4"/>
        <v>6</v>
      </c>
      <c r="P18" s="44">
        <f t="shared" si="4"/>
        <v>8</v>
      </c>
      <c r="Q18" s="44">
        <f t="shared" si="4"/>
        <v>9</v>
      </c>
      <c r="R18" s="44">
        <f t="shared" si="4"/>
        <v>0</v>
      </c>
      <c r="S18" s="44">
        <f t="shared" si="4"/>
        <v>0</v>
      </c>
      <c r="T18" s="44">
        <f t="shared" si="4"/>
        <v>5</v>
      </c>
      <c r="U18" s="44">
        <f t="shared" si="4"/>
        <v>0</v>
      </c>
      <c r="V18" s="44">
        <f t="shared" si="4"/>
        <v>4</v>
      </c>
      <c r="W18" s="44">
        <f t="shared" si="4"/>
        <v>4</v>
      </c>
      <c r="X18" s="44">
        <f t="shared" si="4"/>
        <v>6</v>
      </c>
      <c r="Y18" s="44">
        <f t="shared" si="4"/>
        <v>5</v>
      </c>
      <c r="Z18" s="44">
        <f t="shared" si="4"/>
        <v>6</v>
      </c>
      <c r="AA18" s="44">
        <f t="shared" si="4"/>
        <v>6</v>
      </c>
      <c r="AB18" s="44">
        <f t="shared" si="4"/>
        <v>9</v>
      </c>
      <c r="AC18" s="44">
        <f t="shared" si="4"/>
        <v>0</v>
      </c>
      <c r="AD18" s="44">
        <f t="shared" si="4"/>
        <v>7</v>
      </c>
      <c r="AE18" s="44">
        <f t="shared" si="4"/>
        <v>7</v>
      </c>
      <c r="AF18" s="44">
        <f t="shared" si="4"/>
        <v>9</v>
      </c>
      <c r="AG18" s="44">
        <f t="shared" si="4"/>
        <v>5</v>
      </c>
      <c r="AH18" s="44">
        <f t="shared" si="4"/>
        <v>3</v>
      </c>
      <c r="AI18" s="44">
        <f t="shared" si="4"/>
        <v>5</v>
      </c>
      <c r="AJ18" s="44">
        <f t="shared" si="4"/>
        <v>4</v>
      </c>
      <c r="AK18" s="45">
        <f t="shared" si="4"/>
        <v>0</v>
      </c>
      <c r="AL18" s="46"/>
      <c r="AM18" s="56" t="s">
        <v>30</v>
      </c>
      <c r="AN18" s="57">
        <f>SUM(B18:AJ18)</f>
        <v>205</v>
      </c>
      <c r="AO18" s="62">
        <f>AN18/29</f>
        <v>7.068965517241379</v>
      </c>
      <c r="AP18" s="58">
        <f>AO18/14</f>
        <v>0.5049261083743842</v>
      </c>
      <c r="AR18" s="1"/>
    </row>
    <row r="19" spans="1:42" ht="6.7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25"/>
      <c r="AM19" s="17"/>
      <c r="AN19" s="26"/>
      <c r="AO19" s="26"/>
      <c r="AP19" s="26"/>
    </row>
    <row r="20" spans="1:42" s="12" customFormat="1" ht="21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7"/>
      <c r="AM20" s="60"/>
      <c r="AN20" s="51" t="s">
        <v>15</v>
      </c>
      <c r="AO20" s="51" t="s">
        <v>24</v>
      </c>
      <c r="AP20" s="60"/>
    </row>
    <row r="21" spans="1:42" ht="21" customHeight="1">
      <c r="A21" s="38" t="s">
        <v>18</v>
      </c>
      <c r="B21" s="8">
        <v>2.85</v>
      </c>
      <c r="C21" s="8">
        <v>3.18</v>
      </c>
      <c r="D21" s="8">
        <v>3.52</v>
      </c>
      <c r="E21" s="8">
        <v>3.88</v>
      </c>
      <c r="F21" s="8">
        <v>3.98</v>
      </c>
      <c r="G21" s="8" t="s">
        <v>27</v>
      </c>
      <c r="H21" s="8">
        <v>2.58</v>
      </c>
      <c r="I21" s="8">
        <v>4.56</v>
      </c>
      <c r="J21" s="8">
        <v>3</v>
      </c>
      <c r="K21" s="8">
        <v>3.27</v>
      </c>
      <c r="L21" s="8" t="s">
        <v>27</v>
      </c>
      <c r="M21" s="8">
        <v>4.83</v>
      </c>
      <c r="N21" s="8">
        <v>5.75</v>
      </c>
      <c r="O21" s="8">
        <v>4.67</v>
      </c>
      <c r="P21" s="8">
        <v>5.83</v>
      </c>
      <c r="Q21" s="8">
        <v>6.03</v>
      </c>
      <c r="R21" s="8" t="s">
        <v>27</v>
      </c>
      <c r="S21" s="8" t="s">
        <v>27</v>
      </c>
      <c r="T21" s="8">
        <v>3.11</v>
      </c>
      <c r="U21" s="8" t="s">
        <v>27</v>
      </c>
      <c r="V21" s="8">
        <v>3.4</v>
      </c>
      <c r="W21" s="8">
        <v>2.75</v>
      </c>
      <c r="X21" s="8">
        <v>4.5</v>
      </c>
      <c r="Y21" s="8">
        <v>5.7</v>
      </c>
      <c r="Z21" s="8">
        <v>3.87</v>
      </c>
      <c r="AA21" s="8">
        <v>3.67</v>
      </c>
      <c r="AB21" s="8">
        <v>4.89</v>
      </c>
      <c r="AC21" s="8" t="s">
        <v>27</v>
      </c>
      <c r="AD21" s="8">
        <v>3.33</v>
      </c>
      <c r="AE21" s="8">
        <v>4.05</v>
      </c>
      <c r="AF21" s="8">
        <v>4.43</v>
      </c>
      <c r="AG21" s="8">
        <v>3.53</v>
      </c>
      <c r="AH21" s="8">
        <v>3.5</v>
      </c>
      <c r="AI21" s="8">
        <v>3.57</v>
      </c>
      <c r="AJ21" s="8">
        <v>3.06</v>
      </c>
      <c r="AK21" s="7"/>
      <c r="AL21" s="20"/>
      <c r="AM21" s="21"/>
      <c r="AN21" s="34">
        <f>SUM(B21:AK21)</f>
        <v>115.28999999999999</v>
      </c>
      <c r="AO21" s="34">
        <f>AN21/29</f>
        <v>3.9755172413793103</v>
      </c>
      <c r="AP21" s="28"/>
    </row>
    <row r="22" spans="1:42" ht="21" customHeight="1">
      <c r="A22" s="38" t="s">
        <v>25</v>
      </c>
      <c r="B22" s="8">
        <v>28.7</v>
      </c>
      <c r="C22" s="8">
        <v>27.5</v>
      </c>
      <c r="D22" s="8">
        <v>27.8</v>
      </c>
      <c r="E22" s="8">
        <v>28.3</v>
      </c>
      <c r="F22" s="8">
        <v>28.4</v>
      </c>
      <c r="G22" s="8" t="s">
        <v>27</v>
      </c>
      <c r="H22" s="8">
        <v>32.1</v>
      </c>
      <c r="I22" s="8">
        <v>28.6</v>
      </c>
      <c r="J22" s="8">
        <v>29</v>
      </c>
      <c r="K22" s="8">
        <v>29.1</v>
      </c>
      <c r="L22" s="8" t="s">
        <v>27</v>
      </c>
      <c r="M22" s="8">
        <v>27.5</v>
      </c>
      <c r="N22" s="8">
        <v>26.9</v>
      </c>
      <c r="O22" s="8">
        <v>28.6</v>
      </c>
      <c r="P22" s="8">
        <v>27.5</v>
      </c>
      <c r="Q22" s="8">
        <v>27</v>
      </c>
      <c r="R22" s="8" t="s">
        <v>27</v>
      </c>
      <c r="S22" s="8" t="s">
        <v>27</v>
      </c>
      <c r="T22" s="8">
        <v>29.7</v>
      </c>
      <c r="U22" s="8" t="s">
        <v>27</v>
      </c>
      <c r="V22" s="8">
        <v>31.2</v>
      </c>
      <c r="W22" s="8">
        <v>31</v>
      </c>
      <c r="X22" s="8">
        <v>30.2</v>
      </c>
      <c r="Y22" s="8">
        <v>28.1</v>
      </c>
      <c r="Z22" s="8">
        <v>30</v>
      </c>
      <c r="AA22" s="8">
        <v>30.7</v>
      </c>
      <c r="AB22" s="8">
        <v>30.4</v>
      </c>
      <c r="AC22" s="8" t="s">
        <v>27</v>
      </c>
      <c r="AD22" s="8">
        <v>31.4</v>
      </c>
      <c r="AE22" s="8">
        <v>28.8</v>
      </c>
      <c r="AF22" s="8">
        <v>28.2</v>
      </c>
      <c r="AG22" s="8">
        <v>31.9</v>
      </c>
      <c r="AH22" s="8">
        <v>28.9</v>
      </c>
      <c r="AI22" s="8">
        <v>29.7</v>
      </c>
      <c r="AJ22" s="8">
        <v>29.1</v>
      </c>
      <c r="AK22" s="7"/>
      <c r="AL22" s="20"/>
      <c r="AM22" s="21"/>
      <c r="AN22" s="34">
        <f>AVERAGE(B22:AJ22)</f>
        <v>29.182758620689658</v>
      </c>
      <c r="AO22" s="35">
        <f>AN24/AN21</f>
        <v>28.875010842223958</v>
      </c>
      <c r="AP22" s="29"/>
    </row>
    <row r="23" spans="1:42" ht="21" customHeight="1">
      <c r="A23" s="38" t="s">
        <v>26</v>
      </c>
      <c r="B23" s="7">
        <v>626</v>
      </c>
      <c r="C23" s="7">
        <v>986</v>
      </c>
      <c r="D23" s="7">
        <v>882</v>
      </c>
      <c r="E23" s="7">
        <v>1221</v>
      </c>
      <c r="F23" s="7">
        <v>1211</v>
      </c>
      <c r="G23" s="7" t="s">
        <v>27</v>
      </c>
      <c r="H23" s="7">
        <v>281</v>
      </c>
      <c r="I23" s="7">
        <v>1149</v>
      </c>
      <c r="J23" s="7">
        <v>903</v>
      </c>
      <c r="K23" s="7">
        <v>971</v>
      </c>
      <c r="L23" s="7" t="s">
        <v>27</v>
      </c>
      <c r="M23" s="7">
        <v>1437</v>
      </c>
      <c r="N23" s="7">
        <v>1905</v>
      </c>
      <c r="O23" s="7">
        <v>2105</v>
      </c>
      <c r="P23" s="7">
        <v>2908</v>
      </c>
      <c r="Q23" s="7">
        <v>1712</v>
      </c>
      <c r="R23" s="7" t="s">
        <v>27</v>
      </c>
      <c r="S23" s="7" t="s">
        <v>27</v>
      </c>
      <c r="T23" s="7">
        <v>892</v>
      </c>
      <c r="U23" s="7" t="s">
        <v>27</v>
      </c>
      <c r="V23" s="7">
        <v>362</v>
      </c>
      <c r="W23" s="7">
        <v>190</v>
      </c>
      <c r="X23" s="7">
        <v>1075</v>
      </c>
      <c r="Y23" s="7">
        <v>1533</v>
      </c>
      <c r="Z23" s="7">
        <v>1036</v>
      </c>
      <c r="AA23" s="7">
        <v>1018</v>
      </c>
      <c r="AB23" s="7">
        <v>1255</v>
      </c>
      <c r="AC23" s="7" t="s">
        <v>27</v>
      </c>
      <c r="AD23" s="7">
        <v>316</v>
      </c>
      <c r="AE23" s="7">
        <v>993</v>
      </c>
      <c r="AF23" s="7">
        <v>1289</v>
      </c>
      <c r="AG23" s="7">
        <v>308</v>
      </c>
      <c r="AH23" s="7">
        <v>460</v>
      </c>
      <c r="AI23" s="7">
        <v>1100</v>
      </c>
      <c r="AJ23" s="7">
        <v>684</v>
      </c>
      <c r="AK23" s="7"/>
      <c r="AL23" s="20"/>
      <c r="AM23" s="21"/>
      <c r="AN23" s="33">
        <f>SUM(B23:AK23)</f>
        <v>30808</v>
      </c>
      <c r="AO23" s="34">
        <f>AN23/29</f>
        <v>1062.344827586207</v>
      </c>
      <c r="AP23" s="28"/>
    </row>
    <row r="24" spans="1:42" ht="21" customHeight="1">
      <c r="A24" s="38" t="s">
        <v>19</v>
      </c>
      <c r="B24" s="7">
        <v>82</v>
      </c>
      <c r="C24" s="7">
        <v>88</v>
      </c>
      <c r="D24" s="7">
        <v>98</v>
      </c>
      <c r="E24" s="7">
        <v>110</v>
      </c>
      <c r="F24" s="7">
        <v>113</v>
      </c>
      <c r="G24" s="7" t="s">
        <v>27</v>
      </c>
      <c r="H24" s="7">
        <v>83</v>
      </c>
      <c r="I24" s="7">
        <v>130</v>
      </c>
      <c r="J24" s="7">
        <v>87</v>
      </c>
      <c r="K24" s="7">
        <v>95</v>
      </c>
      <c r="L24" s="7" t="s">
        <v>27</v>
      </c>
      <c r="M24" s="7">
        <v>133</v>
      </c>
      <c r="N24" s="7">
        <v>154</v>
      </c>
      <c r="O24" s="7">
        <v>134</v>
      </c>
      <c r="P24" s="7">
        <v>161</v>
      </c>
      <c r="Q24" s="7">
        <v>163</v>
      </c>
      <c r="R24" s="7" t="s">
        <v>27</v>
      </c>
      <c r="S24" s="7" t="s">
        <v>27</v>
      </c>
      <c r="T24" s="7">
        <v>88</v>
      </c>
      <c r="U24" s="7" t="s">
        <v>27</v>
      </c>
      <c r="V24" s="7">
        <v>106</v>
      </c>
      <c r="W24" s="7">
        <v>86</v>
      </c>
      <c r="X24" s="7">
        <v>136</v>
      </c>
      <c r="Y24" s="7">
        <v>160</v>
      </c>
      <c r="Z24" s="7">
        <v>116</v>
      </c>
      <c r="AA24" s="7">
        <v>113</v>
      </c>
      <c r="AB24" s="7">
        <v>148</v>
      </c>
      <c r="AC24" s="7" t="s">
        <v>27</v>
      </c>
      <c r="AD24" s="7">
        <v>105</v>
      </c>
      <c r="AE24" s="7">
        <v>109</v>
      </c>
      <c r="AF24" s="7">
        <v>125</v>
      </c>
      <c r="AG24" s="7">
        <v>113</v>
      </c>
      <c r="AH24" s="7">
        <v>98</v>
      </c>
      <c r="AI24" s="7">
        <v>106</v>
      </c>
      <c r="AJ24" s="7">
        <v>89</v>
      </c>
      <c r="AK24" s="9"/>
      <c r="AL24" s="16"/>
      <c r="AM24" s="21"/>
      <c r="AN24" s="33">
        <f>SUM(B24:AK24)</f>
        <v>3329</v>
      </c>
      <c r="AO24" s="34">
        <f>AN24/29</f>
        <v>114.79310344827586</v>
      </c>
      <c r="AP24" s="28"/>
    </row>
    <row r="25" spans="1:42" ht="9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65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M25" s="23"/>
      <c r="AN25" s="23"/>
      <c r="AO25" s="24"/>
      <c r="AP25" s="24"/>
    </row>
    <row r="27" spans="2:5" ht="18">
      <c r="B27" s="50"/>
      <c r="D27" s="48" t="s">
        <v>28</v>
      </c>
      <c r="E27" s="48"/>
    </row>
    <row r="28" ht="18">
      <c r="X28" s="63"/>
    </row>
    <row r="29" ht="18">
      <c r="D29" s="48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chrstijnen</dc:creator>
  <cp:keywords/>
  <dc:description/>
  <cp:lastModifiedBy>chrstijnen</cp:lastModifiedBy>
  <cp:lastPrinted>2011-12-04T16:31:09Z</cp:lastPrinted>
  <dcterms:created xsi:type="dcterms:W3CDTF">2010-08-18T18:51:18Z</dcterms:created>
  <dcterms:modified xsi:type="dcterms:W3CDTF">2012-10-27T14:18:53Z</dcterms:modified>
  <cp:category/>
  <cp:version/>
  <cp:contentType/>
  <cp:contentStatus/>
</cp:coreProperties>
</file>